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Questa_cartella_di_lavoro" defaultThemeVersion="124226"/>
  <xr:revisionPtr revIDLastSave="0" documentId="13_ncr:1_{7B84B8C2-BEC5-41CD-84C2-33237A774A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adro Economico" sheetId="14" r:id="rId1"/>
    <sheet name="Break Even Point Covid" sheetId="10" state="hidden" r:id="rId2"/>
  </sheets>
  <calcPr calcId="191029"/>
</workbook>
</file>

<file path=xl/calcChain.xml><?xml version="1.0" encoding="utf-8"?>
<calcChain xmlns="http://schemas.openxmlformats.org/spreadsheetml/2006/main">
  <c r="D3" i="14" l="1"/>
  <c r="C3" i="14"/>
  <c r="D58" i="14"/>
  <c r="C58" i="14"/>
  <c r="D46" i="14"/>
  <c r="C46" i="14"/>
  <c r="D12" i="14"/>
  <c r="C12" i="14"/>
  <c r="C56" i="14" l="1"/>
  <c r="D56" i="14"/>
  <c r="B4" i="10" l="1"/>
  <c r="B12" i="10"/>
  <c r="B5" i="10"/>
  <c r="B10" i="10"/>
  <c r="B7" i="10"/>
  <c r="B9" i="10"/>
  <c r="B14" i="10"/>
  <c r="B11" i="10"/>
  <c r="B6" i="10"/>
  <c r="B3" i="10"/>
  <c r="B13" i="10"/>
  <c r="B18" i="10"/>
  <c r="B15" i="10"/>
  <c r="B17" i="10"/>
  <c r="B22" i="10"/>
  <c r="B19" i="10"/>
  <c r="B21" i="10"/>
  <c r="B16" i="10"/>
  <c r="B20" i="10"/>
  <c r="B8" i="10"/>
  <c r="C13" i="10" l="1"/>
  <c r="C10" i="10" l="1"/>
  <c r="C21" i="10"/>
  <c r="C16" i="10"/>
  <c r="C14" i="10"/>
  <c r="C6" i="10"/>
  <c r="C12" i="10"/>
  <c r="C17" i="10"/>
  <c r="C9" i="10"/>
  <c r="C20" i="10"/>
  <c r="C19" i="10"/>
  <c r="C3" i="10"/>
  <c r="C15" i="10"/>
  <c r="C4" i="10"/>
  <c r="C7" i="10"/>
  <c r="C22" i="10"/>
  <c r="C5" i="10"/>
  <c r="C8" i="10"/>
  <c r="C11" i="10"/>
  <c r="C18" i="10"/>
  <c r="D6" i="10" l="1"/>
  <c r="E6" i="10" s="1"/>
  <c r="F6" i="10" s="1"/>
  <c r="G6" i="10" s="1"/>
  <c r="D3" i="10"/>
  <c r="E3" i="10" s="1"/>
  <c r="F3" i="10" s="1"/>
  <c r="G3" i="10" s="1"/>
  <c r="D4" i="10"/>
  <c r="E4" i="10" s="1"/>
  <c r="F4" i="10" s="1"/>
  <c r="G4" i="10" s="1"/>
  <c r="D14" i="10"/>
  <c r="E14" i="10" s="1"/>
  <c r="F14" i="10" s="1"/>
  <c r="G14" i="10" s="1"/>
  <c r="D10" i="10"/>
  <c r="E10" i="10" s="1"/>
  <c r="F10" i="10" s="1"/>
  <c r="G10" i="10" s="1"/>
  <c r="D9" i="10"/>
  <c r="E9" i="10" s="1"/>
  <c r="F9" i="10" s="1"/>
  <c r="G9" i="10" s="1"/>
  <c r="D11" i="10"/>
  <c r="E11" i="10" s="1"/>
  <c r="F11" i="10" s="1"/>
  <c r="G11" i="10" s="1"/>
  <c r="D19" i="10"/>
  <c r="E19" i="10" s="1"/>
  <c r="F19" i="10" s="1"/>
  <c r="G19" i="10" s="1"/>
  <c r="D7" i="10"/>
  <c r="E7" i="10" s="1"/>
  <c r="F7" i="10" s="1"/>
  <c r="G7" i="10" s="1"/>
  <c r="D8" i="10"/>
  <c r="E8" i="10" s="1"/>
  <c r="F8" i="10" s="1"/>
  <c r="G8" i="10" s="1"/>
  <c r="D5" i="10"/>
  <c r="E5" i="10" s="1"/>
  <c r="F5" i="10" s="1"/>
  <c r="G5" i="10" s="1"/>
  <c r="D18" i="10"/>
  <c r="E18" i="10" s="1"/>
  <c r="F18" i="10" s="1"/>
  <c r="G18" i="10" s="1"/>
  <c r="D17" i="10"/>
  <c r="E17" i="10"/>
  <c r="F17" i="10" s="1"/>
  <c r="G17" i="10" s="1"/>
  <c r="D20" i="10"/>
  <c r="E20" i="10" s="1"/>
  <c r="F20" i="10" s="1"/>
  <c r="G20" i="10" s="1"/>
  <c r="D13" i="10"/>
  <c r="E13" i="10" s="1"/>
  <c r="F13" i="10" s="1"/>
  <c r="G13" i="10" s="1"/>
  <c r="D12" i="10"/>
  <c r="E12" i="10" s="1"/>
  <c r="F12" i="10" s="1"/>
  <c r="G12" i="10" s="1"/>
  <c r="D22" i="10"/>
  <c r="E22" i="10"/>
  <c r="F22" i="10" s="1"/>
  <c r="G22" i="10" s="1"/>
  <c r="D15" i="10"/>
  <c r="E15" i="10" s="1"/>
  <c r="F15" i="10" s="1"/>
  <c r="G15" i="10" s="1"/>
  <c r="D16" i="10"/>
  <c r="E16" i="10" s="1"/>
  <c r="F16" i="10" s="1"/>
  <c r="G16" i="10" s="1"/>
  <c r="D21" i="10"/>
  <c r="E21" i="10" s="1"/>
  <c r="F21" i="10" s="1"/>
  <c r="G21" i="10" s="1"/>
</calcChain>
</file>

<file path=xl/sharedStrings.xml><?xml version="1.0" encoding="utf-8"?>
<sst xmlns="http://schemas.openxmlformats.org/spreadsheetml/2006/main" count="62" uniqueCount="40">
  <si>
    <t>Ricavi Totali</t>
  </si>
  <si>
    <t>N° utenti</t>
  </si>
  <si>
    <t>Costi fissi totali</t>
  </si>
  <si>
    <t>Costi variabili</t>
  </si>
  <si>
    <t>Totale Costi</t>
  </si>
  <si>
    <t>Margine di Contribuzione</t>
  </si>
  <si>
    <t>% Margine</t>
  </si>
  <si>
    <t>Quantità BEP</t>
  </si>
  <si>
    <t>Fatturato BEP</t>
  </si>
  <si>
    <t>Costi  personale</t>
  </si>
  <si>
    <t>Entrate</t>
  </si>
  <si>
    <t>Uscite</t>
  </si>
  <si>
    <t>Costi della sicurezza</t>
  </si>
  <si>
    <t>Formazione</t>
  </si>
  <si>
    <t>COFINANZIAMENTO ENTE GESTORE</t>
  </si>
  <si>
    <t>Oneri finanziari</t>
  </si>
  <si>
    <t>Oneri tributari</t>
  </si>
  <si>
    <t>Spese di funzionamento e di gestione indirette</t>
  </si>
  <si>
    <t>Spese di funzionamento e di gestione dirette</t>
  </si>
  <si>
    <t>Loccazione, ammortamento e manutenzioni immobili, spese condominiali e pulizie</t>
  </si>
  <si>
    <t>Acquisto materiali ed attrezzature</t>
  </si>
  <si>
    <t>Assicurazioni e fideiussioni</t>
  </si>
  <si>
    <t>Personale amministrativo</t>
  </si>
  <si>
    <t>Personale tecnico (specificare profilo professionale)</t>
  </si>
  <si>
    <t>Personale esterno (prestazioni professionali)</t>
  </si>
  <si>
    <t>Spese per servizi</t>
  </si>
  <si>
    <t>Coordinatore</t>
  </si>
  <si>
    <t>Specificare costo</t>
  </si>
  <si>
    <t>Ulteriori costi e spese generali</t>
  </si>
  <si>
    <t>Altre figure (specificare)</t>
  </si>
  <si>
    <t>Risultato di gestione (NECESSARIO EVIDENZIARE IL PAREGGIO)</t>
  </si>
  <si>
    <t>Eventuali altre entrate che l'ETS ritiene di poter far conseguire</t>
  </si>
  <si>
    <t>Specificare voci in coerenza con la proposta progettuale (minimo 7% contributo AP)</t>
  </si>
  <si>
    <t>Contributo AP (fondo dei Comuni per ADM)</t>
  </si>
  <si>
    <t>Fondo QSFP (per ADM)</t>
  </si>
  <si>
    <t>Fondo FNPS (per labotatori - ex CDM)</t>
  </si>
  <si>
    <t>Fondo QSFP (per laboratori ex CDM)</t>
  </si>
  <si>
    <t>Fondo FNPS (P.I.P.P.I.)</t>
  </si>
  <si>
    <t>Fondo FNPS (Welfare di Comunità)</t>
  </si>
  <si>
    <r>
      <rPr>
        <b/>
        <sz val="11"/>
        <color theme="1"/>
        <rFont val="Calibri"/>
        <family val="2"/>
        <scheme val="minor"/>
      </rPr>
      <t>QUADRO ECONOMICO</t>
    </r>
    <r>
      <rPr>
        <sz val="11"/>
        <color theme="1"/>
        <rFont val="Calibri"/>
        <family val="2"/>
        <scheme val="minor"/>
      </rPr>
      <t xml:space="preserve">
COPROGETTAZIONE PER LA GESTIONE INTEGRATA DEI SERVIZI NELL’AMBITO MINORI – FAMIGLIA E DEL WELFARE DI COMUNITA’ A VALERE SULLE RISORSE DEI COMUNI, DEL FONDO NAZIONALE POLITICHE SOCIALI (RISORSE INDISTINTE E P.I.P.P.I.) E DELLA QUOTA SERVIZI FONDO POVERTA’ A FAVORE DEI COMUNI DELL’AMBITO TERRITORIALE BASSA BRESCIANA ORIENTALE PER IL BIENNIO 2027/2028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</si>
</sst>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  <numFmt numFmtId="166" formatCode="#,##0.00_ ;\-#,##0.00\ "/>
    <numFmt numFmtId="167" formatCode="_-[$€-410]\ * #,##0_-;\-[$€-410]\ * #,##0_-;_-[$€-410]\ 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0">
    <xf numFmtId="0" fontId="0" fillId="0" borderId="0" xfId="0"/>
    <xf numFmtId="0" fontId="2" fillId="2" borderId="5" xfId="0" applyFont="1" applyFill="1" applyBorder="1" applyAlignment="1">
      <alignment vertical="center"/>
    </xf>
    <xf numFmtId="0" fontId="0" fillId="0" borderId="5" xfId="0" applyBorder="1"/>
    <xf numFmtId="0" fontId="0" fillId="0" borderId="1" xfId="0" applyBorder="1"/>
    <xf numFmtId="165" fontId="0" fillId="3" borderId="1" xfId="0" applyNumberFormat="1" applyFill="1" applyBorder="1"/>
    <xf numFmtId="0" fontId="0" fillId="3" borderId="8" xfId="0" applyFill="1" applyBorder="1"/>
    <xf numFmtId="0" fontId="3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43" fontId="5" fillId="5" borderId="9" xfId="1" applyFont="1" applyFill="1" applyBorder="1"/>
    <xf numFmtId="43" fontId="5" fillId="5" borderId="1" xfId="1" applyFont="1" applyFill="1" applyBorder="1"/>
    <xf numFmtId="43" fontId="5" fillId="5" borderId="1" xfId="0" applyNumberFormat="1" applyFont="1" applyFill="1" applyBorder="1"/>
    <xf numFmtId="166" fontId="5" fillId="5" borderId="1" xfId="0" applyNumberFormat="1" applyFont="1" applyFill="1" applyBorder="1"/>
    <xf numFmtId="9" fontId="5" fillId="5" borderId="1" xfId="4" applyFont="1" applyFill="1" applyBorder="1"/>
    <xf numFmtId="43" fontId="5" fillId="6" borderId="0" xfId="1" applyFont="1" applyFill="1" applyBorder="1"/>
    <xf numFmtId="0" fontId="5" fillId="6" borderId="0" xfId="0" applyFont="1" applyFill="1"/>
    <xf numFmtId="43" fontId="5" fillId="6" borderId="0" xfId="0" applyNumberFormat="1" applyFont="1" applyFill="1"/>
    <xf numFmtId="44" fontId="5" fillId="5" borderId="9" xfId="3" applyFont="1" applyFill="1" applyBorder="1" applyAlignment="1">
      <alignment horizontal="center"/>
    </xf>
    <xf numFmtId="166" fontId="5" fillId="5" borderId="9" xfId="0" applyNumberFormat="1" applyFont="1" applyFill="1" applyBorder="1" applyAlignment="1">
      <alignment horizontal="center"/>
    </xf>
    <xf numFmtId="9" fontId="5" fillId="5" borderId="9" xfId="4" applyFont="1" applyFill="1" applyBorder="1" applyAlignment="1">
      <alignment horizontal="center"/>
    </xf>
    <xf numFmtId="44" fontId="5" fillId="5" borderId="1" xfId="3" applyFont="1" applyFill="1" applyBorder="1" applyAlignment="1">
      <alignment horizontal="center"/>
    </xf>
    <xf numFmtId="166" fontId="5" fillId="5" borderId="1" xfId="0" applyNumberFormat="1" applyFont="1" applyFill="1" applyBorder="1" applyAlignment="1">
      <alignment horizontal="center"/>
    </xf>
    <xf numFmtId="9" fontId="5" fillId="5" borderId="1" xfId="4" applyFont="1" applyFill="1" applyBorder="1" applyAlignment="1">
      <alignment horizontal="center"/>
    </xf>
    <xf numFmtId="43" fontId="5" fillId="5" borderId="9" xfId="1" applyFont="1" applyFill="1" applyBorder="1" applyAlignment="1">
      <alignment horizontal="left"/>
    </xf>
    <xf numFmtId="43" fontId="5" fillId="5" borderId="1" xfId="1" applyFont="1" applyFill="1" applyBorder="1" applyAlignment="1">
      <alignment horizontal="left"/>
    </xf>
    <xf numFmtId="43" fontId="8" fillId="7" borderId="1" xfId="1" applyFont="1" applyFill="1" applyBorder="1"/>
    <xf numFmtId="0" fontId="8" fillId="7" borderId="1" xfId="0" applyFont="1" applyFill="1" applyBorder="1"/>
    <xf numFmtId="43" fontId="5" fillId="8" borderId="1" xfId="1" applyFont="1" applyFill="1" applyBorder="1" applyAlignment="1">
      <alignment horizontal="left"/>
    </xf>
    <xf numFmtId="44" fontId="5" fillId="8" borderId="9" xfId="3" applyFont="1" applyFill="1" applyBorder="1" applyAlignment="1">
      <alignment horizontal="center"/>
    </xf>
    <xf numFmtId="44" fontId="5" fillId="8" borderId="1" xfId="3" applyFont="1" applyFill="1" applyBorder="1" applyAlignment="1">
      <alignment horizontal="center"/>
    </xf>
    <xf numFmtId="166" fontId="5" fillId="8" borderId="1" xfId="0" applyNumberFormat="1" applyFont="1" applyFill="1" applyBorder="1" applyAlignment="1">
      <alignment horizontal="center"/>
    </xf>
    <xf numFmtId="9" fontId="5" fillId="8" borderId="1" xfId="4" applyFont="1" applyFill="1" applyBorder="1" applyAlignment="1">
      <alignment horizontal="center"/>
    </xf>
    <xf numFmtId="43" fontId="5" fillId="8" borderId="9" xfId="1" applyFont="1" applyFill="1" applyBorder="1" applyAlignment="1">
      <alignment horizontal="left"/>
    </xf>
    <xf numFmtId="0" fontId="9" fillId="7" borderId="1" xfId="0" applyFont="1" applyFill="1" applyBorder="1"/>
    <xf numFmtId="0" fontId="9" fillId="7" borderId="1" xfId="1" applyNumberFormat="1" applyFont="1" applyFill="1" applyBorder="1"/>
    <xf numFmtId="0" fontId="3" fillId="3" borderId="8" xfId="0" applyFont="1" applyFill="1" applyBorder="1" applyAlignment="1">
      <alignment vertical="center"/>
    </xf>
    <xf numFmtId="0" fontId="0" fillId="3" borderId="1" xfId="0" applyFill="1" applyBorder="1"/>
    <xf numFmtId="0" fontId="3" fillId="3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0" fillId="2" borderId="4" xfId="0" applyFill="1" applyBorder="1"/>
    <xf numFmtId="165" fontId="2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165" fontId="0" fillId="4" borderId="1" xfId="0" applyNumberFormat="1" applyFill="1" applyBorder="1"/>
    <xf numFmtId="165" fontId="0" fillId="3" borderId="1" xfId="1" applyNumberFormat="1" applyFont="1" applyFill="1" applyBorder="1"/>
    <xf numFmtId="165" fontId="10" fillId="3" borderId="1" xfId="0" applyNumberFormat="1" applyFont="1" applyFill="1" applyBorder="1"/>
    <xf numFmtId="165" fontId="10" fillId="0" borderId="1" xfId="0" applyNumberFormat="1" applyFont="1" applyBorder="1"/>
    <xf numFmtId="165" fontId="0" fillId="0" borderId="7" xfId="0" applyNumberFormat="1" applyBorder="1"/>
    <xf numFmtId="166" fontId="2" fillId="2" borderId="4" xfId="0" applyNumberFormat="1" applyFont="1" applyFill="1" applyBorder="1" applyAlignment="1">
      <alignment horizontal="center" vertical="center"/>
    </xf>
    <xf numFmtId="165" fontId="10" fillId="0" borderId="0" xfId="0" applyNumberFormat="1" applyFont="1"/>
    <xf numFmtId="0" fontId="0" fillId="2" borderId="0" xfId="0" applyFill="1"/>
    <xf numFmtId="165" fontId="2" fillId="2" borderId="0" xfId="0" applyNumberFormat="1" applyFont="1" applyFill="1" applyAlignment="1">
      <alignment horizontal="center" vertical="center"/>
    </xf>
    <xf numFmtId="165" fontId="0" fillId="0" borderId="0" xfId="0" applyNumberFormat="1"/>
    <xf numFmtId="0" fontId="1" fillId="0" borderId="1" xfId="0" applyFont="1" applyBorder="1" applyAlignment="1">
      <alignment horizontal="center" vertical="center"/>
    </xf>
    <xf numFmtId="167" fontId="0" fillId="0" borderId="1" xfId="0" applyNumberFormat="1" applyBorder="1"/>
    <xf numFmtId="165" fontId="0" fillId="4" borderId="1" xfId="1" applyNumberFormat="1" applyFont="1" applyFill="1" applyBorder="1"/>
    <xf numFmtId="0" fontId="3" fillId="4" borderId="8" xfId="0" applyFont="1" applyFill="1" applyBorder="1" applyAlignment="1">
      <alignment vertical="center"/>
    </xf>
    <xf numFmtId="0" fontId="0" fillId="4" borderId="1" xfId="0" applyFill="1" applyBorder="1"/>
    <xf numFmtId="0" fontId="3" fillId="9" borderId="8" xfId="0" applyFont="1" applyFill="1" applyBorder="1" applyAlignment="1">
      <alignment vertical="center"/>
    </xf>
    <xf numFmtId="0" fontId="0" fillId="9" borderId="1" xfId="0" applyFill="1" applyBorder="1"/>
    <xf numFmtId="165" fontId="0" fillId="9" borderId="1" xfId="1" applyNumberFormat="1" applyFont="1" applyFill="1" applyBorder="1"/>
    <xf numFmtId="0" fontId="11" fillId="0" borderId="1" xfId="0" applyFont="1" applyBorder="1"/>
    <xf numFmtId="0" fontId="11" fillId="0" borderId="0" xfId="0" applyFont="1"/>
    <xf numFmtId="165" fontId="4" fillId="0" borderId="1" xfId="1" applyNumberFormat="1" applyFont="1" applyFill="1" applyBorder="1"/>
    <xf numFmtId="0" fontId="3" fillId="0" borderId="8" xfId="0" applyFont="1" applyBorder="1" applyAlignment="1">
      <alignment vertical="center" wrapText="1"/>
    </xf>
    <xf numFmtId="0" fontId="0" fillId="0" borderId="11" xfId="0" applyBorder="1" applyAlignment="1">
      <alignment horizontal="center" wrapText="1"/>
    </xf>
    <xf numFmtId="0" fontId="0" fillId="0" borderId="11" xfId="0" applyBorder="1" applyAlignment="1">
      <alignment horizontal="center"/>
    </xf>
    <xf numFmtId="43" fontId="7" fillId="8" borderId="10" xfId="1" applyFont="1" applyFill="1" applyBorder="1" applyAlignment="1">
      <alignment horizontal="center"/>
    </xf>
    <xf numFmtId="43" fontId="7" fillId="8" borderId="2" xfId="1" applyFont="1" applyFill="1" applyBorder="1" applyAlignment="1">
      <alignment horizontal="center"/>
    </xf>
  </cellXfs>
  <cellStyles count="5">
    <cellStyle name="Euro" xfId="2" xr:uid="{00000000-0005-0000-0000-000000000000}"/>
    <cellStyle name="Migliaia" xfId="1" builtinId="3"/>
    <cellStyle name="Normale" xfId="0" builtinId="0"/>
    <cellStyle name="Percentuale" xfId="4" builtinId="5"/>
    <cellStyle name="Valuta" xfId="3" builtinId="4"/>
  </cellStyles>
  <dxfs count="0"/>
  <tableStyles count="0" defaultTableStyle="TableStyleMedium2" defaultPivotStyle="PivotStyleMedium9"/>
  <colors>
    <mruColors>
      <color rgb="FFE3E4E7"/>
      <color rgb="FFE8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8932068751372799"/>
          <c:y val="8.3601286173633438E-2"/>
          <c:w val="0.57767081574701618"/>
          <c:h val="0.5787781350482315"/>
        </c:manualLayout>
      </c:layout>
      <c:lineChart>
        <c:grouping val="standard"/>
        <c:varyColors val="0"/>
        <c:ser>
          <c:idx val="0"/>
          <c:order val="0"/>
          <c:tx>
            <c:v>Ricavi Totali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Lit>
              <c:formatCode>General</c:formatCode>
              <c:ptCount val="20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</c:numLit>
          </c:cat>
          <c:val>
            <c:numLit>
              <c:formatCode>General</c:formatCode>
              <c:ptCount val="20"/>
              <c:pt idx="0">
                <c:v>10372.478000000001</c:v>
              </c:pt>
              <c:pt idx="1">
                <c:v>19788</c:v>
              </c:pt>
              <c:pt idx="2">
                <c:v>29682</c:v>
              </c:pt>
              <c:pt idx="3">
                <c:v>39576</c:v>
              </c:pt>
              <c:pt idx="4">
                <c:v>49470</c:v>
              </c:pt>
              <c:pt idx="5">
                <c:v>59364</c:v>
              </c:pt>
              <c:pt idx="6">
                <c:v>69258</c:v>
              </c:pt>
              <c:pt idx="7">
                <c:v>79152</c:v>
              </c:pt>
              <c:pt idx="8">
                <c:v>89046</c:v>
              </c:pt>
              <c:pt idx="9">
                <c:v>98940</c:v>
              </c:pt>
              <c:pt idx="10">
                <c:v>108834</c:v>
              </c:pt>
              <c:pt idx="11">
                <c:v>118728</c:v>
              </c:pt>
              <c:pt idx="12">
                <c:v>128622</c:v>
              </c:pt>
              <c:pt idx="13">
                <c:v>138516</c:v>
              </c:pt>
              <c:pt idx="14">
                <c:v>148410</c:v>
              </c:pt>
              <c:pt idx="15">
                <c:v>158304</c:v>
              </c:pt>
              <c:pt idx="16">
                <c:v>168198</c:v>
              </c:pt>
              <c:pt idx="17">
                <c:v>178092</c:v>
              </c:pt>
              <c:pt idx="18">
                <c:v>187986</c:v>
              </c:pt>
              <c:pt idx="19">
                <c:v>197880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ADA-0843-B1B1-479E92EAA298}"/>
            </c:ext>
          </c:extLst>
        </c:ser>
        <c:ser>
          <c:idx val="1"/>
          <c:order val="1"/>
          <c:tx>
            <c:v>Costi fissi totali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Lit>
              <c:formatCode>General</c:formatCode>
              <c:ptCount val="20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</c:numLit>
          </c:cat>
          <c:val>
            <c:numLit>
              <c:formatCode>General</c:formatCode>
              <c:ptCount val="20"/>
              <c:pt idx="0">
                <c:v>86500</c:v>
              </c:pt>
              <c:pt idx="1">
                <c:v>86500</c:v>
              </c:pt>
              <c:pt idx="2">
                <c:v>86500</c:v>
              </c:pt>
              <c:pt idx="3">
                <c:v>86500</c:v>
              </c:pt>
              <c:pt idx="4">
                <c:v>86500</c:v>
              </c:pt>
              <c:pt idx="5">
                <c:v>86500</c:v>
              </c:pt>
              <c:pt idx="6">
                <c:v>86500</c:v>
              </c:pt>
              <c:pt idx="7">
                <c:v>86500</c:v>
              </c:pt>
              <c:pt idx="8">
                <c:v>86500</c:v>
              </c:pt>
              <c:pt idx="9">
                <c:v>86500</c:v>
              </c:pt>
              <c:pt idx="10">
                <c:v>86500</c:v>
              </c:pt>
              <c:pt idx="11">
                <c:v>86500</c:v>
              </c:pt>
              <c:pt idx="12">
                <c:v>86500</c:v>
              </c:pt>
              <c:pt idx="13">
                <c:v>86500</c:v>
              </c:pt>
              <c:pt idx="14">
                <c:v>86500</c:v>
              </c:pt>
              <c:pt idx="15">
                <c:v>86500</c:v>
              </c:pt>
              <c:pt idx="16">
                <c:v>86500</c:v>
              </c:pt>
              <c:pt idx="17">
                <c:v>86500</c:v>
              </c:pt>
              <c:pt idx="18">
                <c:v>86500</c:v>
              </c:pt>
              <c:pt idx="19">
                <c:v>86500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ADA-0843-B1B1-479E92EAA298}"/>
            </c:ext>
          </c:extLst>
        </c:ser>
        <c:ser>
          <c:idx val="2"/>
          <c:order val="2"/>
          <c:tx>
            <c:v>Costi variabili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Lit>
              <c:formatCode>General</c:formatCode>
              <c:ptCount val="20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</c:numLit>
          </c:cat>
          <c:val>
            <c:numLit>
              <c:formatCode>General</c:formatCode>
              <c:ptCount val="20"/>
              <c:pt idx="0">
                <c:v>5459</c:v>
              </c:pt>
              <c:pt idx="1">
                <c:v>10918</c:v>
              </c:pt>
              <c:pt idx="2">
                <c:v>16377</c:v>
              </c:pt>
              <c:pt idx="3">
                <c:v>21836</c:v>
              </c:pt>
              <c:pt idx="4">
                <c:v>27295</c:v>
              </c:pt>
              <c:pt idx="5">
                <c:v>32754</c:v>
              </c:pt>
              <c:pt idx="6">
                <c:v>38213</c:v>
              </c:pt>
              <c:pt idx="7">
                <c:v>43672</c:v>
              </c:pt>
              <c:pt idx="8">
                <c:v>49131</c:v>
              </c:pt>
              <c:pt idx="9">
                <c:v>54590</c:v>
              </c:pt>
              <c:pt idx="10">
                <c:v>60049</c:v>
              </c:pt>
              <c:pt idx="11">
                <c:v>65508</c:v>
              </c:pt>
              <c:pt idx="12">
                <c:v>70967</c:v>
              </c:pt>
              <c:pt idx="13">
                <c:v>76426</c:v>
              </c:pt>
              <c:pt idx="14">
                <c:v>81885</c:v>
              </c:pt>
              <c:pt idx="15">
                <c:v>87344</c:v>
              </c:pt>
              <c:pt idx="16">
                <c:v>92803</c:v>
              </c:pt>
              <c:pt idx="17">
                <c:v>98262</c:v>
              </c:pt>
              <c:pt idx="18">
                <c:v>103721</c:v>
              </c:pt>
              <c:pt idx="19">
                <c:v>109180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ADA-0843-B1B1-479E92EAA298}"/>
            </c:ext>
          </c:extLst>
        </c:ser>
        <c:ser>
          <c:idx val="3"/>
          <c:order val="3"/>
          <c:tx>
            <c:v>Totale Costi</c:v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Lit>
              <c:formatCode>General</c:formatCode>
              <c:ptCount val="20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</c:numLit>
          </c:cat>
          <c:val>
            <c:numLit>
              <c:formatCode>General</c:formatCode>
              <c:ptCount val="20"/>
              <c:pt idx="0">
                <c:v>91959</c:v>
              </c:pt>
              <c:pt idx="1">
                <c:v>97418</c:v>
              </c:pt>
              <c:pt idx="2">
                <c:v>102877</c:v>
              </c:pt>
              <c:pt idx="3">
                <c:v>108336</c:v>
              </c:pt>
              <c:pt idx="4">
                <c:v>113795</c:v>
              </c:pt>
              <c:pt idx="5">
                <c:v>119254</c:v>
              </c:pt>
              <c:pt idx="6">
                <c:v>124713</c:v>
              </c:pt>
              <c:pt idx="7">
                <c:v>130172</c:v>
              </c:pt>
              <c:pt idx="8">
                <c:v>135631</c:v>
              </c:pt>
              <c:pt idx="9">
                <c:v>141090</c:v>
              </c:pt>
              <c:pt idx="10">
                <c:v>146549</c:v>
              </c:pt>
              <c:pt idx="11">
                <c:v>152008</c:v>
              </c:pt>
              <c:pt idx="12">
                <c:v>157467</c:v>
              </c:pt>
              <c:pt idx="13">
                <c:v>162926</c:v>
              </c:pt>
              <c:pt idx="14">
                <c:v>168385</c:v>
              </c:pt>
              <c:pt idx="15">
                <c:v>173844</c:v>
              </c:pt>
              <c:pt idx="16">
                <c:v>179303</c:v>
              </c:pt>
              <c:pt idx="17">
                <c:v>184762</c:v>
              </c:pt>
              <c:pt idx="18">
                <c:v>190221</c:v>
              </c:pt>
              <c:pt idx="19">
                <c:v>195680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ADA-0843-B1B1-479E92EAA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027064"/>
        <c:axId val="205027456"/>
      </c:lineChart>
      <c:catAx>
        <c:axId val="205027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502745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20502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5027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28</xdr:row>
      <xdr:rowOff>66675</xdr:rowOff>
    </xdr:from>
    <xdr:to>
      <xdr:col>7</xdr:col>
      <xdr:colOff>12700</xdr:colOff>
      <xdr:row>46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AD3B9CB-9A12-054C-993B-95295D52E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450B7-9A91-6B43-A6AA-5792B8755E1A}">
  <dimension ref="A1:D65"/>
  <sheetViews>
    <sheetView showGridLines="0" tabSelected="1" topLeftCell="A28" zoomScale="162" zoomScaleNormal="110" workbookViewId="0">
      <selection activeCell="I5" sqref="I5"/>
    </sheetView>
  </sheetViews>
  <sheetFormatPr defaultColWidth="8.85546875" defaultRowHeight="15" x14ac:dyDescent="0.25"/>
  <cols>
    <col min="1" max="1" width="68.85546875" customWidth="1"/>
    <col min="3" max="4" width="15.85546875" customWidth="1"/>
  </cols>
  <sheetData>
    <row r="1" spans="1:4" ht="95.1" customHeight="1" x14ac:dyDescent="0.25">
      <c r="A1" s="66" t="s">
        <v>39</v>
      </c>
      <c r="B1" s="67"/>
      <c r="C1" s="67"/>
      <c r="D1" s="67"/>
    </row>
    <row r="2" spans="1:4" x14ac:dyDescent="0.25">
      <c r="A2" s="55"/>
      <c r="B2" s="3"/>
      <c r="C2" s="54">
        <v>2027</v>
      </c>
      <c r="D2" s="54">
        <v>2028</v>
      </c>
    </row>
    <row r="3" spans="1:4" x14ac:dyDescent="0.25">
      <c r="A3" s="1" t="s">
        <v>10</v>
      </c>
      <c r="B3" s="51"/>
      <c r="C3" s="52">
        <f>SUM(C4:C10)</f>
        <v>381531.55</v>
      </c>
      <c r="D3" s="52">
        <f>SUM(D4:D10)</f>
        <v>314950</v>
      </c>
    </row>
    <row r="4" spans="1:4" x14ac:dyDescent="0.25">
      <c r="A4" s="43" t="s">
        <v>33</v>
      </c>
      <c r="B4" s="44"/>
      <c r="C4" s="56">
        <v>101100</v>
      </c>
      <c r="D4" s="56">
        <v>101100</v>
      </c>
    </row>
    <row r="5" spans="1:4" x14ac:dyDescent="0.25">
      <c r="A5" s="5" t="s">
        <v>34</v>
      </c>
      <c r="B5" s="4"/>
      <c r="C5" s="45">
        <v>35250</v>
      </c>
      <c r="D5" s="45">
        <v>35250</v>
      </c>
    </row>
    <row r="6" spans="1:4" x14ac:dyDescent="0.25">
      <c r="A6" s="43" t="s">
        <v>35</v>
      </c>
      <c r="B6" s="44"/>
      <c r="C6" s="56">
        <v>31000</v>
      </c>
      <c r="D6" s="56">
        <v>31000</v>
      </c>
    </row>
    <row r="7" spans="1:4" x14ac:dyDescent="0.25">
      <c r="A7" s="5" t="s">
        <v>36</v>
      </c>
      <c r="B7" s="4"/>
      <c r="C7" s="45">
        <v>39500</v>
      </c>
      <c r="D7" s="45">
        <v>39500</v>
      </c>
    </row>
    <row r="8" spans="1:4" x14ac:dyDescent="0.25">
      <c r="A8" s="5" t="s">
        <v>37</v>
      </c>
      <c r="B8" s="4"/>
      <c r="C8" s="45">
        <v>66581.55</v>
      </c>
      <c r="D8" s="45">
        <v>0</v>
      </c>
    </row>
    <row r="9" spans="1:4" x14ac:dyDescent="0.25">
      <c r="A9" s="5" t="s">
        <v>38</v>
      </c>
      <c r="B9" s="4"/>
      <c r="C9" s="45">
        <v>108100</v>
      </c>
      <c r="D9" s="45">
        <v>108100</v>
      </c>
    </row>
    <row r="10" spans="1:4" x14ac:dyDescent="0.25">
      <c r="A10" s="43" t="s">
        <v>31</v>
      </c>
      <c r="B10" s="44"/>
      <c r="C10" s="56">
        <v>0</v>
      </c>
      <c r="D10" s="56">
        <v>0</v>
      </c>
    </row>
    <row r="11" spans="1:4" ht="15.95" customHeight="1" x14ac:dyDescent="0.25">
      <c r="A11" s="2"/>
      <c r="C11" s="53"/>
      <c r="D11" s="53"/>
    </row>
    <row r="12" spans="1:4" ht="15.95" customHeight="1" x14ac:dyDescent="0.25">
      <c r="A12" s="1" t="s">
        <v>11</v>
      </c>
      <c r="B12" s="51"/>
      <c r="C12" s="52">
        <f>SUM(C13:C44)</f>
        <v>0</v>
      </c>
      <c r="D12" s="52">
        <f>SUM(D13:D44)</f>
        <v>0</v>
      </c>
    </row>
    <row r="13" spans="1:4" x14ac:dyDescent="0.25">
      <c r="A13" s="59" t="s">
        <v>18</v>
      </c>
      <c r="B13" s="60"/>
      <c r="C13" s="61"/>
      <c r="D13" s="61"/>
    </row>
    <row r="14" spans="1:4" x14ac:dyDescent="0.25">
      <c r="A14" s="6" t="s">
        <v>27</v>
      </c>
      <c r="B14" s="3"/>
      <c r="C14" s="56">
        <v>0</v>
      </c>
      <c r="D14" s="56">
        <v>0</v>
      </c>
    </row>
    <row r="15" spans="1:4" x14ac:dyDescent="0.25">
      <c r="A15" s="34" t="s">
        <v>27</v>
      </c>
      <c r="B15" s="35"/>
      <c r="C15" s="45">
        <v>0</v>
      </c>
      <c r="D15" s="45">
        <v>0</v>
      </c>
    </row>
    <row r="16" spans="1:4" x14ac:dyDescent="0.25">
      <c r="A16" s="6" t="s">
        <v>27</v>
      </c>
      <c r="B16" s="3"/>
      <c r="C16" s="56">
        <v>0</v>
      </c>
      <c r="D16" s="56">
        <v>0</v>
      </c>
    </row>
    <row r="17" spans="1:4" x14ac:dyDescent="0.25">
      <c r="A17" s="59" t="s">
        <v>17</v>
      </c>
      <c r="B17" s="60"/>
      <c r="C17" s="61"/>
      <c r="D17" s="61"/>
    </row>
    <row r="18" spans="1:4" x14ac:dyDescent="0.25">
      <c r="A18" s="6" t="s">
        <v>27</v>
      </c>
      <c r="B18" s="3"/>
      <c r="C18" s="56">
        <v>0</v>
      </c>
      <c r="D18" s="56">
        <v>0</v>
      </c>
    </row>
    <row r="19" spans="1:4" x14ac:dyDescent="0.25">
      <c r="A19" s="34" t="s">
        <v>27</v>
      </c>
      <c r="B19" s="35"/>
      <c r="C19" s="45">
        <v>0</v>
      </c>
      <c r="D19" s="45">
        <v>0</v>
      </c>
    </row>
    <row r="20" spans="1:4" x14ac:dyDescent="0.25">
      <c r="A20" s="6" t="s">
        <v>27</v>
      </c>
      <c r="B20" s="3"/>
      <c r="C20" s="56">
        <v>0</v>
      </c>
      <c r="D20" s="56">
        <v>0</v>
      </c>
    </row>
    <row r="21" spans="1:4" x14ac:dyDescent="0.25">
      <c r="A21" s="59" t="s">
        <v>19</v>
      </c>
      <c r="B21" s="60"/>
      <c r="C21" s="61"/>
      <c r="D21" s="61"/>
    </row>
    <row r="22" spans="1:4" x14ac:dyDescent="0.25">
      <c r="A22" s="6" t="s">
        <v>27</v>
      </c>
      <c r="B22" s="3"/>
      <c r="C22" s="56">
        <v>0</v>
      </c>
      <c r="D22" s="56">
        <v>0</v>
      </c>
    </row>
    <row r="23" spans="1:4" x14ac:dyDescent="0.25">
      <c r="A23" s="34" t="s">
        <v>27</v>
      </c>
      <c r="B23" s="35"/>
      <c r="C23" s="45">
        <v>0</v>
      </c>
      <c r="D23" s="45">
        <v>0</v>
      </c>
    </row>
    <row r="24" spans="1:4" x14ac:dyDescent="0.25">
      <c r="A24" s="6" t="s">
        <v>27</v>
      </c>
      <c r="B24" s="3"/>
      <c r="C24" s="56">
        <v>0</v>
      </c>
      <c r="D24" s="56">
        <v>0</v>
      </c>
    </row>
    <row r="25" spans="1:4" x14ac:dyDescent="0.25">
      <c r="A25" s="59" t="s">
        <v>20</v>
      </c>
      <c r="B25" s="60"/>
      <c r="C25" s="61"/>
      <c r="D25" s="61"/>
    </row>
    <row r="26" spans="1:4" x14ac:dyDescent="0.25">
      <c r="A26" s="6" t="s">
        <v>27</v>
      </c>
      <c r="B26" s="3"/>
      <c r="C26" s="56">
        <v>0</v>
      </c>
      <c r="D26" s="56">
        <v>0</v>
      </c>
    </row>
    <row r="27" spans="1:4" x14ac:dyDescent="0.25">
      <c r="A27" s="34" t="s">
        <v>27</v>
      </c>
      <c r="B27" s="35"/>
      <c r="C27" s="45">
        <v>0</v>
      </c>
      <c r="D27" s="45">
        <v>0</v>
      </c>
    </row>
    <row r="28" spans="1:4" x14ac:dyDescent="0.25">
      <c r="A28" s="6" t="s">
        <v>27</v>
      </c>
      <c r="B28" s="3"/>
      <c r="C28" s="56">
        <v>0</v>
      </c>
      <c r="D28" s="56">
        <v>0</v>
      </c>
    </row>
    <row r="29" spans="1:4" x14ac:dyDescent="0.25">
      <c r="A29" s="59" t="s">
        <v>21</v>
      </c>
      <c r="B29" s="60"/>
      <c r="C29" s="61"/>
      <c r="D29" s="61"/>
    </row>
    <row r="30" spans="1:4" x14ac:dyDescent="0.25">
      <c r="A30" s="6" t="s">
        <v>27</v>
      </c>
      <c r="B30" s="3"/>
      <c r="C30" s="56">
        <v>0</v>
      </c>
      <c r="D30" s="56">
        <v>0</v>
      </c>
    </row>
    <row r="31" spans="1:4" x14ac:dyDescent="0.25">
      <c r="A31" s="34" t="s">
        <v>27</v>
      </c>
      <c r="B31" s="35"/>
      <c r="C31" s="45">
        <v>0</v>
      </c>
      <c r="D31" s="45">
        <v>0</v>
      </c>
    </row>
    <row r="32" spans="1:4" x14ac:dyDescent="0.25">
      <c r="A32" s="6" t="s">
        <v>27</v>
      </c>
      <c r="B32" s="3"/>
      <c r="C32" s="56">
        <v>0</v>
      </c>
      <c r="D32" s="56">
        <v>0</v>
      </c>
    </row>
    <row r="33" spans="1:4" x14ac:dyDescent="0.25">
      <c r="A33" s="59" t="s">
        <v>25</v>
      </c>
      <c r="B33" s="60"/>
      <c r="C33" s="61"/>
      <c r="D33" s="61"/>
    </row>
    <row r="34" spans="1:4" x14ac:dyDescent="0.25">
      <c r="A34" s="6" t="s">
        <v>27</v>
      </c>
      <c r="B34" s="3"/>
      <c r="C34" s="56">
        <v>0</v>
      </c>
      <c r="D34" s="56">
        <v>0</v>
      </c>
    </row>
    <row r="35" spans="1:4" x14ac:dyDescent="0.25">
      <c r="A35" s="34" t="s">
        <v>27</v>
      </c>
      <c r="B35" s="35"/>
      <c r="C35" s="45">
        <v>0</v>
      </c>
      <c r="D35" s="45">
        <v>0</v>
      </c>
    </row>
    <row r="36" spans="1:4" x14ac:dyDescent="0.25">
      <c r="A36" s="6" t="s">
        <v>27</v>
      </c>
      <c r="B36" s="3"/>
      <c r="C36" s="56">
        <v>0</v>
      </c>
      <c r="D36" s="56">
        <v>0</v>
      </c>
    </row>
    <row r="37" spans="1:4" x14ac:dyDescent="0.25">
      <c r="A37" s="59" t="s">
        <v>28</v>
      </c>
      <c r="B37" s="60"/>
      <c r="C37" s="61"/>
      <c r="D37" s="61"/>
    </row>
    <row r="38" spans="1:4" x14ac:dyDescent="0.25">
      <c r="A38" s="6" t="s">
        <v>12</v>
      </c>
      <c r="B38" s="3"/>
      <c r="C38" s="56">
        <v>0</v>
      </c>
      <c r="D38" s="56">
        <v>0</v>
      </c>
    </row>
    <row r="39" spans="1:4" ht="15.95" customHeight="1" x14ac:dyDescent="0.25">
      <c r="A39" s="36" t="s">
        <v>13</v>
      </c>
      <c r="B39" s="35"/>
      <c r="C39" s="45">
        <v>0</v>
      </c>
      <c r="D39" s="45">
        <v>0</v>
      </c>
    </row>
    <row r="40" spans="1:4" s="63" customFormat="1" ht="15.95" customHeight="1" x14ac:dyDescent="0.25">
      <c r="A40" s="65" t="s">
        <v>15</v>
      </c>
      <c r="B40" s="62"/>
      <c r="C40" s="64">
        <v>0</v>
      </c>
      <c r="D40" s="64">
        <v>0</v>
      </c>
    </row>
    <row r="41" spans="1:4" x14ac:dyDescent="0.25">
      <c r="A41" s="34" t="s">
        <v>16</v>
      </c>
      <c r="B41" s="35"/>
      <c r="C41" s="45">
        <v>0</v>
      </c>
      <c r="D41" s="45">
        <v>0</v>
      </c>
    </row>
    <row r="42" spans="1:4" x14ac:dyDescent="0.25">
      <c r="A42" s="6" t="s">
        <v>27</v>
      </c>
      <c r="B42" s="3"/>
      <c r="C42" s="56">
        <v>0</v>
      </c>
      <c r="D42" s="56">
        <v>0</v>
      </c>
    </row>
    <row r="43" spans="1:4" x14ac:dyDescent="0.25">
      <c r="A43" s="34" t="s">
        <v>27</v>
      </c>
      <c r="B43" s="35"/>
      <c r="C43" s="45">
        <v>0</v>
      </c>
      <c r="D43" s="45">
        <v>0</v>
      </c>
    </row>
    <row r="44" spans="1:4" x14ac:dyDescent="0.25">
      <c r="A44" s="6" t="s">
        <v>27</v>
      </c>
      <c r="B44" s="3"/>
      <c r="C44" s="56">
        <v>0</v>
      </c>
      <c r="D44" s="56">
        <v>0</v>
      </c>
    </row>
    <row r="45" spans="1:4" ht="15.95" customHeight="1" thickBot="1" x14ac:dyDescent="0.3">
      <c r="A45" s="7"/>
      <c r="C45" s="53"/>
      <c r="D45" s="53"/>
    </row>
    <row r="46" spans="1:4" ht="15.95" customHeight="1" thickBot="1" x14ac:dyDescent="0.3">
      <c r="A46" s="37" t="s">
        <v>9</v>
      </c>
      <c r="B46" s="38"/>
      <c r="C46" s="39">
        <f>SUM(C47:C53)</f>
        <v>0</v>
      </c>
      <c r="D46" s="39">
        <f>SUM(D47:D53)</f>
        <v>0</v>
      </c>
    </row>
    <row r="47" spans="1:4" x14ac:dyDescent="0.25">
      <c r="A47" s="57" t="s">
        <v>22</v>
      </c>
      <c r="B47" s="58"/>
      <c r="C47" s="56">
        <v>0</v>
      </c>
      <c r="D47" s="56">
        <v>0</v>
      </c>
    </row>
    <row r="48" spans="1:4" x14ac:dyDescent="0.25">
      <c r="A48" s="34" t="s">
        <v>26</v>
      </c>
      <c r="B48" s="35"/>
      <c r="C48" s="45">
        <v>0</v>
      </c>
      <c r="D48" s="45">
        <v>0</v>
      </c>
    </row>
    <row r="49" spans="1:4" x14ac:dyDescent="0.25">
      <c r="A49" s="6" t="s">
        <v>23</v>
      </c>
      <c r="B49" s="3"/>
      <c r="C49" s="56">
        <v>0</v>
      </c>
      <c r="D49" s="56">
        <v>0</v>
      </c>
    </row>
    <row r="50" spans="1:4" x14ac:dyDescent="0.25">
      <c r="A50" s="34" t="s">
        <v>23</v>
      </c>
      <c r="B50" s="35"/>
      <c r="C50" s="45">
        <v>0</v>
      </c>
      <c r="D50" s="45">
        <v>0</v>
      </c>
    </row>
    <row r="51" spans="1:4" x14ac:dyDescent="0.25">
      <c r="A51" s="6" t="s">
        <v>24</v>
      </c>
      <c r="B51" s="3"/>
      <c r="C51" s="56">
        <v>0</v>
      </c>
      <c r="D51" s="56">
        <v>0</v>
      </c>
    </row>
    <row r="52" spans="1:4" x14ac:dyDescent="0.25">
      <c r="A52" s="34" t="s">
        <v>29</v>
      </c>
      <c r="B52" s="35"/>
      <c r="C52" s="45">
        <v>0</v>
      </c>
      <c r="D52" s="45">
        <v>0</v>
      </c>
    </row>
    <row r="53" spans="1:4" x14ac:dyDescent="0.25">
      <c r="A53" s="6" t="s">
        <v>29</v>
      </c>
      <c r="B53" s="3"/>
      <c r="C53" s="56">
        <v>0</v>
      </c>
      <c r="D53" s="56">
        <v>0</v>
      </c>
    </row>
    <row r="54" spans="1:4" x14ac:dyDescent="0.25">
      <c r="A54" s="7"/>
      <c r="C54" s="50"/>
      <c r="D54" s="50"/>
    </row>
    <row r="55" spans="1:4" ht="15.75" thickBot="1" x14ac:dyDescent="0.3">
      <c r="A55" s="41"/>
      <c r="B55" s="42"/>
      <c r="C55" s="48"/>
      <c r="D55" s="48"/>
    </row>
    <row r="56" spans="1:4" ht="15.75" thickBot="1" x14ac:dyDescent="0.3">
      <c r="A56" s="37" t="s">
        <v>30</v>
      </c>
      <c r="B56" s="38"/>
      <c r="C56" s="49">
        <f>C3-C12-C46</f>
        <v>381531.55</v>
      </c>
      <c r="D56" s="49">
        <f>D3-D12-D46</f>
        <v>314950</v>
      </c>
    </row>
    <row r="57" spans="1:4" ht="15.75" thickBot="1" x14ac:dyDescent="0.3">
      <c r="C57" s="40"/>
    </row>
    <row r="58" spans="1:4" ht="15.75" thickBot="1" x14ac:dyDescent="0.3">
      <c r="A58" s="37" t="s">
        <v>14</v>
      </c>
      <c r="B58" s="38"/>
      <c r="C58" s="39">
        <f>SUM(C59:C65)</f>
        <v>0</v>
      </c>
      <c r="D58" s="39">
        <f>SUM(D59:D65)</f>
        <v>0</v>
      </c>
    </row>
    <row r="59" spans="1:4" x14ac:dyDescent="0.25">
      <c r="A59" s="34" t="s">
        <v>32</v>
      </c>
      <c r="B59" s="35"/>
      <c r="C59" s="46"/>
      <c r="D59" s="46"/>
    </row>
    <row r="60" spans="1:4" x14ac:dyDescent="0.25">
      <c r="A60" s="6"/>
      <c r="B60" s="3"/>
      <c r="C60" s="47"/>
      <c r="D60" s="47"/>
    </row>
    <row r="61" spans="1:4" x14ac:dyDescent="0.25">
      <c r="A61" s="34"/>
      <c r="B61" s="35"/>
      <c r="C61" s="46"/>
      <c r="D61" s="46"/>
    </row>
    <row r="62" spans="1:4" x14ac:dyDescent="0.25">
      <c r="A62" s="6"/>
      <c r="B62" s="3"/>
      <c r="C62" s="47"/>
      <c r="D62" s="47"/>
    </row>
    <row r="63" spans="1:4" x14ac:dyDescent="0.25">
      <c r="A63" s="34"/>
      <c r="B63" s="35"/>
      <c r="C63" s="46"/>
      <c r="D63" s="46"/>
    </row>
    <row r="64" spans="1:4" x14ac:dyDescent="0.25">
      <c r="A64" s="6"/>
      <c r="B64" s="3"/>
      <c r="C64" s="47"/>
      <c r="D64" s="47"/>
    </row>
    <row r="65" spans="1:4" x14ac:dyDescent="0.25">
      <c r="A65" s="34"/>
      <c r="B65" s="35"/>
      <c r="C65" s="46"/>
      <c r="D65" s="46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35822-5503-7849-93E5-7C65A7CA86A5}">
  <dimension ref="A2:G58"/>
  <sheetViews>
    <sheetView topLeftCell="A14" zoomScale="150" workbookViewId="0">
      <selection activeCell="B3" sqref="B3"/>
    </sheetView>
  </sheetViews>
  <sheetFormatPr defaultColWidth="11.42578125" defaultRowHeight="15" x14ac:dyDescent="0.25"/>
  <cols>
    <col min="2" max="2" width="12.28515625" customWidth="1"/>
    <col min="3" max="3" width="13.140625" customWidth="1"/>
    <col min="4" max="4" width="13" customWidth="1"/>
    <col min="5" max="5" width="13.42578125" customWidth="1"/>
    <col min="6" max="6" width="20.42578125" customWidth="1"/>
  </cols>
  <sheetData>
    <row r="2" spans="1:7" x14ac:dyDescent="0.25">
      <c r="A2" s="24" t="s">
        <v>1</v>
      </c>
      <c r="B2" s="25" t="s">
        <v>0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</row>
    <row r="3" spans="1:7" x14ac:dyDescent="0.25">
      <c r="A3" s="22">
        <v>1</v>
      </c>
      <c r="B3" s="16" t="e">
        <f>#REF!</f>
        <v>#REF!</v>
      </c>
      <c r="C3" s="19" t="e">
        <f>#REF!-#REF!-#REF!</f>
        <v>#REF!</v>
      </c>
      <c r="D3" s="19" t="e">
        <f>#REF!+#REF!+#REF!</f>
        <v>#REF!</v>
      </c>
      <c r="E3" s="16" t="e">
        <f t="shared" ref="E3" si="0">C3+D3</f>
        <v>#REF!</v>
      </c>
      <c r="F3" s="17" t="e">
        <f t="shared" ref="F3" si="1">B3-E3</f>
        <v>#REF!</v>
      </c>
      <c r="G3" s="18" t="e">
        <f t="shared" ref="G3" si="2">F3/B3</f>
        <v>#REF!</v>
      </c>
    </row>
    <row r="4" spans="1:7" x14ac:dyDescent="0.25">
      <c r="A4" s="26">
        <v>2</v>
      </c>
      <c r="B4" s="27" t="e">
        <f>#REF!</f>
        <v>#REF!</v>
      </c>
      <c r="C4" s="28" t="e">
        <f>#REF!-#REF!-#REF!</f>
        <v>#REF!</v>
      </c>
      <c r="D4" s="28" t="e">
        <f>#REF!+#REF!+#REF!</f>
        <v>#REF!</v>
      </c>
      <c r="E4" s="28" t="e">
        <f t="shared" ref="E4" si="3">C4+D4</f>
        <v>#REF!</v>
      </c>
      <c r="F4" s="29" t="e">
        <f t="shared" ref="F4" si="4">B4-E4</f>
        <v>#REF!</v>
      </c>
      <c r="G4" s="30" t="e">
        <f t="shared" ref="G4" si="5">F4/B4</f>
        <v>#REF!</v>
      </c>
    </row>
    <row r="5" spans="1:7" x14ac:dyDescent="0.25">
      <c r="A5" s="23">
        <v>3</v>
      </c>
      <c r="B5" s="16" t="e">
        <f>#REF!</f>
        <v>#REF!</v>
      </c>
      <c r="C5" s="19" t="e">
        <f>#REF!-#REF!-#REF!</f>
        <v>#REF!</v>
      </c>
      <c r="D5" s="19" t="e">
        <f>#REF!+#REF!+#REF!</f>
        <v>#REF!</v>
      </c>
      <c r="E5" s="19" t="e">
        <f t="shared" ref="E5:E22" si="6">C5+D5</f>
        <v>#REF!</v>
      </c>
      <c r="F5" s="20" t="e">
        <f t="shared" ref="F5:F22" si="7">B5-E5</f>
        <v>#REF!</v>
      </c>
      <c r="G5" s="21" t="e">
        <f t="shared" ref="G5:G22" si="8">F5/B5</f>
        <v>#REF!</v>
      </c>
    </row>
    <row r="6" spans="1:7" x14ac:dyDescent="0.25">
      <c r="A6" s="31">
        <v>4</v>
      </c>
      <c r="B6" s="27" t="e">
        <f>#REF!</f>
        <v>#REF!</v>
      </c>
      <c r="C6" s="28" t="e">
        <f>#REF!-#REF!-#REF!</f>
        <v>#REF!</v>
      </c>
      <c r="D6" s="28" t="e">
        <f>#REF!+#REF!+#REF!</f>
        <v>#REF!</v>
      </c>
      <c r="E6" s="28" t="e">
        <f t="shared" si="6"/>
        <v>#REF!</v>
      </c>
      <c r="F6" s="29" t="e">
        <f t="shared" si="7"/>
        <v>#REF!</v>
      </c>
      <c r="G6" s="30" t="e">
        <f t="shared" si="8"/>
        <v>#REF!</v>
      </c>
    </row>
    <row r="7" spans="1:7" x14ac:dyDescent="0.25">
      <c r="A7" s="23">
        <v>5</v>
      </c>
      <c r="B7" s="16" t="e">
        <f>#REF!</f>
        <v>#REF!</v>
      </c>
      <c r="C7" s="19" t="e">
        <f>#REF!-#REF!-#REF!</f>
        <v>#REF!</v>
      </c>
      <c r="D7" s="19" t="e">
        <f>#REF!+#REF!+#REF!</f>
        <v>#REF!</v>
      </c>
      <c r="E7" s="19" t="e">
        <f t="shared" si="6"/>
        <v>#REF!</v>
      </c>
      <c r="F7" s="20" t="e">
        <f t="shared" si="7"/>
        <v>#REF!</v>
      </c>
      <c r="G7" s="21" t="e">
        <f t="shared" si="8"/>
        <v>#REF!</v>
      </c>
    </row>
    <row r="8" spans="1:7" x14ac:dyDescent="0.25">
      <c r="A8" s="26">
        <v>6</v>
      </c>
      <c r="B8" s="27" t="e">
        <f>#REF!</f>
        <v>#REF!</v>
      </c>
      <c r="C8" s="28" t="e">
        <f>#REF!-#REF!-#REF!</f>
        <v>#REF!</v>
      </c>
      <c r="D8" s="28" t="e">
        <f>#REF!+#REF!+#REF!</f>
        <v>#REF!</v>
      </c>
      <c r="E8" s="28" t="e">
        <f t="shared" si="6"/>
        <v>#REF!</v>
      </c>
      <c r="F8" s="29" t="e">
        <f t="shared" si="7"/>
        <v>#REF!</v>
      </c>
      <c r="G8" s="30" t="e">
        <f t="shared" si="8"/>
        <v>#REF!</v>
      </c>
    </row>
    <row r="9" spans="1:7" x14ac:dyDescent="0.25">
      <c r="A9" s="22">
        <v>7</v>
      </c>
      <c r="B9" s="16" t="e">
        <f>#REF!</f>
        <v>#REF!</v>
      </c>
      <c r="C9" s="19" t="e">
        <f>#REF!-#REF!-#REF!</f>
        <v>#REF!</v>
      </c>
      <c r="D9" s="19" t="e">
        <f>#REF!+#REF!+#REF!</f>
        <v>#REF!</v>
      </c>
      <c r="E9" s="19" t="e">
        <f t="shared" si="6"/>
        <v>#REF!</v>
      </c>
      <c r="F9" s="20" t="e">
        <f t="shared" si="7"/>
        <v>#REF!</v>
      </c>
      <c r="G9" s="21" t="e">
        <f t="shared" si="8"/>
        <v>#REF!</v>
      </c>
    </row>
    <row r="10" spans="1:7" x14ac:dyDescent="0.25">
      <c r="A10" s="26">
        <v>8</v>
      </c>
      <c r="B10" s="27" t="e">
        <f>#REF!</f>
        <v>#REF!</v>
      </c>
      <c r="C10" s="28" t="e">
        <f>#REF!-#REF!-#REF!</f>
        <v>#REF!</v>
      </c>
      <c r="D10" s="28" t="e">
        <f>#REF!+#REF!+#REF!</f>
        <v>#REF!</v>
      </c>
      <c r="E10" s="28" t="e">
        <f t="shared" si="6"/>
        <v>#REF!</v>
      </c>
      <c r="F10" s="29" t="e">
        <f t="shared" si="7"/>
        <v>#REF!</v>
      </c>
      <c r="G10" s="30" t="e">
        <f t="shared" si="8"/>
        <v>#REF!</v>
      </c>
    </row>
    <row r="11" spans="1:7" x14ac:dyDescent="0.25">
      <c r="A11" s="23">
        <v>9</v>
      </c>
      <c r="B11" s="16" t="e">
        <f>#REF!</f>
        <v>#REF!</v>
      </c>
      <c r="C11" s="19" t="e">
        <f>#REF!-#REF!-#REF!</f>
        <v>#REF!</v>
      </c>
      <c r="D11" s="19" t="e">
        <f>#REF!+#REF!+#REF!</f>
        <v>#REF!</v>
      </c>
      <c r="E11" s="19" t="e">
        <f t="shared" si="6"/>
        <v>#REF!</v>
      </c>
      <c r="F11" s="20" t="e">
        <f t="shared" si="7"/>
        <v>#REF!</v>
      </c>
      <c r="G11" s="21" t="e">
        <f t="shared" si="8"/>
        <v>#REF!</v>
      </c>
    </row>
    <row r="12" spans="1:7" x14ac:dyDescent="0.25">
      <c r="A12" s="31">
        <v>10</v>
      </c>
      <c r="B12" s="27" t="e">
        <f>#REF!</f>
        <v>#REF!</v>
      </c>
      <c r="C12" s="28" t="e">
        <f>#REF!-#REF!-#REF!</f>
        <v>#REF!</v>
      </c>
      <c r="D12" s="28" t="e">
        <f>#REF!+#REF!+#REF!</f>
        <v>#REF!</v>
      </c>
      <c r="E12" s="28" t="e">
        <f t="shared" si="6"/>
        <v>#REF!</v>
      </c>
      <c r="F12" s="29" t="e">
        <f t="shared" si="7"/>
        <v>#REF!</v>
      </c>
      <c r="G12" s="30" t="e">
        <f t="shared" si="8"/>
        <v>#REF!</v>
      </c>
    </row>
    <row r="13" spans="1:7" x14ac:dyDescent="0.25">
      <c r="A13" s="23">
        <v>11</v>
      </c>
      <c r="B13" s="16" t="e">
        <f>#REF!</f>
        <v>#REF!</v>
      </c>
      <c r="C13" s="19" t="e">
        <f>#REF!-#REF!-#REF!</f>
        <v>#REF!</v>
      </c>
      <c r="D13" s="19" t="e">
        <f>#REF!+#REF!+#REF!</f>
        <v>#REF!</v>
      </c>
      <c r="E13" s="19" t="e">
        <f t="shared" si="6"/>
        <v>#REF!</v>
      </c>
      <c r="F13" s="20" t="e">
        <f t="shared" si="7"/>
        <v>#REF!</v>
      </c>
      <c r="G13" s="21" t="e">
        <f t="shared" si="8"/>
        <v>#REF!</v>
      </c>
    </row>
    <row r="14" spans="1:7" x14ac:dyDescent="0.25">
      <c r="A14" s="26">
        <v>12</v>
      </c>
      <c r="B14" s="27" t="e">
        <f>#REF!</f>
        <v>#REF!</v>
      </c>
      <c r="C14" s="28" t="e">
        <f>#REF!-#REF!-#REF!</f>
        <v>#REF!</v>
      </c>
      <c r="D14" s="28" t="e">
        <f>#REF!+#REF!+#REF!</f>
        <v>#REF!</v>
      </c>
      <c r="E14" s="28" t="e">
        <f t="shared" si="6"/>
        <v>#REF!</v>
      </c>
      <c r="F14" s="29" t="e">
        <f t="shared" si="7"/>
        <v>#REF!</v>
      </c>
      <c r="G14" s="30" t="e">
        <f t="shared" si="8"/>
        <v>#REF!</v>
      </c>
    </row>
    <row r="15" spans="1:7" x14ac:dyDescent="0.25">
      <c r="A15" s="22">
        <v>13</v>
      </c>
      <c r="B15" s="16" t="e">
        <f>#REF!</f>
        <v>#REF!</v>
      </c>
      <c r="C15" s="19" t="e">
        <f>#REF!-#REF!-#REF!</f>
        <v>#REF!</v>
      </c>
      <c r="D15" s="19" t="e">
        <f>#REF!+#REF!+#REF!</f>
        <v>#REF!</v>
      </c>
      <c r="E15" s="19" t="e">
        <f t="shared" si="6"/>
        <v>#REF!</v>
      </c>
      <c r="F15" s="20" t="e">
        <f t="shared" si="7"/>
        <v>#REF!</v>
      </c>
      <c r="G15" s="21" t="e">
        <f t="shared" si="8"/>
        <v>#REF!</v>
      </c>
    </row>
    <row r="16" spans="1:7" x14ac:dyDescent="0.25">
      <c r="A16" s="26">
        <v>14</v>
      </c>
      <c r="B16" s="27" t="e">
        <f>#REF!</f>
        <v>#REF!</v>
      </c>
      <c r="C16" s="28" t="e">
        <f>#REF!-#REF!-#REF!</f>
        <v>#REF!</v>
      </c>
      <c r="D16" s="28" t="e">
        <f>#REF!+#REF!+#REF!</f>
        <v>#REF!</v>
      </c>
      <c r="E16" s="28" t="e">
        <f t="shared" si="6"/>
        <v>#REF!</v>
      </c>
      <c r="F16" s="29" t="e">
        <f t="shared" si="7"/>
        <v>#REF!</v>
      </c>
      <c r="G16" s="30" t="e">
        <f t="shared" si="8"/>
        <v>#REF!</v>
      </c>
    </row>
    <row r="17" spans="1:7" x14ac:dyDescent="0.25">
      <c r="A17" s="22">
        <v>15</v>
      </c>
      <c r="B17" s="16" t="e">
        <f>#REF!</f>
        <v>#REF!</v>
      </c>
      <c r="C17" s="19" t="e">
        <f>#REF!-#REF!-#REF!</f>
        <v>#REF!</v>
      </c>
      <c r="D17" s="19" t="e">
        <f>#REF!+#REF!+#REF!</f>
        <v>#REF!</v>
      </c>
      <c r="E17" s="19" t="e">
        <f t="shared" si="6"/>
        <v>#REF!</v>
      </c>
      <c r="F17" s="20" t="e">
        <f t="shared" si="7"/>
        <v>#REF!</v>
      </c>
      <c r="G17" s="21" t="e">
        <f t="shared" si="8"/>
        <v>#REF!</v>
      </c>
    </row>
    <row r="18" spans="1:7" x14ac:dyDescent="0.25">
      <c r="A18" s="26">
        <v>16</v>
      </c>
      <c r="B18" s="27" t="e">
        <f>#REF!</f>
        <v>#REF!</v>
      </c>
      <c r="C18" s="28" t="e">
        <f>#REF!-#REF!-#REF!</f>
        <v>#REF!</v>
      </c>
      <c r="D18" s="28" t="e">
        <f>#REF!+#REF!+#REF!</f>
        <v>#REF!</v>
      </c>
      <c r="E18" s="28" t="e">
        <f t="shared" si="6"/>
        <v>#REF!</v>
      </c>
      <c r="F18" s="29" t="e">
        <f t="shared" si="7"/>
        <v>#REF!</v>
      </c>
      <c r="G18" s="30" t="e">
        <f t="shared" si="8"/>
        <v>#REF!</v>
      </c>
    </row>
    <row r="19" spans="1:7" x14ac:dyDescent="0.25">
      <c r="A19" s="23">
        <v>17</v>
      </c>
      <c r="B19" s="16" t="e">
        <f>#REF!</f>
        <v>#REF!</v>
      </c>
      <c r="C19" s="19" t="e">
        <f>#REF!-#REF!-#REF!</f>
        <v>#REF!</v>
      </c>
      <c r="D19" s="19" t="e">
        <f>#REF!+#REF!+#REF!</f>
        <v>#REF!</v>
      </c>
      <c r="E19" s="19" t="e">
        <f t="shared" si="6"/>
        <v>#REF!</v>
      </c>
      <c r="F19" s="20" t="e">
        <f t="shared" si="7"/>
        <v>#REF!</v>
      </c>
      <c r="G19" s="21" t="e">
        <f t="shared" si="8"/>
        <v>#REF!</v>
      </c>
    </row>
    <row r="20" spans="1:7" x14ac:dyDescent="0.25">
      <c r="A20" s="31">
        <v>18</v>
      </c>
      <c r="B20" s="27" t="e">
        <f>#REF!</f>
        <v>#REF!</v>
      </c>
      <c r="C20" s="28" t="e">
        <f>#REF!-#REF!-#REF!</f>
        <v>#REF!</v>
      </c>
      <c r="D20" s="28" t="e">
        <f>#REF!+#REF!+#REF!</f>
        <v>#REF!</v>
      </c>
      <c r="E20" s="28" t="e">
        <f t="shared" si="6"/>
        <v>#REF!</v>
      </c>
      <c r="F20" s="29" t="e">
        <f t="shared" si="7"/>
        <v>#REF!</v>
      </c>
      <c r="G20" s="30" t="e">
        <f t="shared" si="8"/>
        <v>#REF!</v>
      </c>
    </row>
    <row r="21" spans="1:7" x14ac:dyDescent="0.25">
      <c r="A21" s="23">
        <v>19</v>
      </c>
      <c r="B21" s="16" t="e">
        <f>#REF!</f>
        <v>#REF!</v>
      </c>
      <c r="C21" s="19" t="e">
        <f>#REF!-#REF!-#REF!</f>
        <v>#REF!</v>
      </c>
      <c r="D21" s="19" t="e">
        <f>#REF!+#REF!+#REF!</f>
        <v>#REF!</v>
      </c>
      <c r="E21" s="19" t="e">
        <f t="shared" si="6"/>
        <v>#REF!</v>
      </c>
      <c r="F21" s="20" t="e">
        <f t="shared" si="7"/>
        <v>#REF!</v>
      </c>
      <c r="G21" s="21" t="e">
        <f t="shared" si="8"/>
        <v>#REF!</v>
      </c>
    </row>
    <row r="22" spans="1:7" x14ac:dyDescent="0.25">
      <c r="A22" s="26">
        <v>20</v>
      </c>
      <c r="B22" s="27" t="e">
        <f>#REF!</f>
        <v>#REF!</v>
      </c>
      <c r="C22" s="28" t="e">
        <f>#REF!-#REF!-#REF!</f>
        <v>#REF!</v>
      </c>
      <c r="D22" s="28" t="e">
        <f>#REF!+#REF!+#REF!</f>
        <v>#REF!</v>
      </c>
      <c r="E22" s="28" t="e">
        <f t="shared" si="6"/>
        <v>#REF!</v>
      </c>
      <c r="F22" s="29" t="e">
        <f t="shared" si="7"/>
        <v>#REF!</v>
      </c>
      <c r="G22" s="30" t="e">
        <f t="shared" si="8"/>
        <v>#REF!</v>
      </c>
    </row>
    <row r="23" spans="1:7" hidden="1" x14ac:dyDescent="0.25">
      <c r="A23" s="8"/>
      <c r="B23" s="9"/>
      <c r="C23" s="10"/>
      <c r="D23" s="9"/>
      <c r="E23" s="10"/>
      <c r="F23" s="11"/>
      <c r="G23" s="12"/>
    </row>
    <row r="24" spans="1:7" hidden="1" x14ac:dyDescent="0.25">
      <c r="A24" s="9"/>
      <c r="B24" s="9"/>
      <c r="C24" s="10"/>
      <c r="D24" s="9"/>
      <c r="E24" s="10"/>
      <c r="F24" s="11"/>
      <c r="G24" s="12"/>
    </row>
    <row r="25" spans="1:7" hidden="1" x14ac:dyDescent="0.25">
      <c r="A25" s="9"/>
      <c r="B25" s="9"/>
      <c r="C25" s="10"/>
      <c r="D25" s="9"/>
      <c r="E25" s="10"/>
      <c r="F25" s="11"/>
      <c r="G25" s="12"/>
    </row>
    <row r="26" spans="1:7" hidden="1" x14ac:dyDescent="0.25">
      <c r="A26" s="8"/>
      <c r="B26" s="9"/>
      <c r="C26" s="10"/>
      <c r="D26" s="9"/>
      <c r="E26" s="10"/>
      <c r="F26" s="11"/>
      <c r="G26" s="12"/>
    </row>
    <row r="27" spans="1:7" hidden="1" x14ac:dyDescent="0.25">
      <c r="A27" s="9"/>
      <c r="B27" s="9"/>
      <c r="C27" s="10"/>
      <c r="D27" s="9"/>
      <c r="E27" s="10"/>
      <c r="F27" s="11"/>
      <c r="G27" s="12"/>
    </row>
    <row r="28" spans="1:7" x14ac:dyDescent="0.25">
      <c r="A28" s="13"/>
      <c r="B28" s="14"/>
      <c r="C28" s="14"/>
      <c r="D28" s="14"/>
      <c r="E28" s="14"/>
      <c r="F28" s="14"/>
      <c r="G28" s="14"/>
    </row>
    <row r="29" spans="1:7" x14ac:dyDescent="0.25">
      <c r="A29" s="13"/>
      <c r="B29" s="14"/>
      <c r="C29" s="14"/>
      <c r="D29" s="14"/>
      <c r="E29" s="14"/>
      <c r="F29" s="14"/>
      <c r="G29" s="14"/>
    </row>
    <row r="30" spans="1:7" x14ac:dyDescent="0.25">
      <c r="A30" s="13"/>
      <c r="B30" s="14"/>
      <c r="C30" s="14"/>
      <c r="D30" s="14"/>
      <c r="E30" s="14"/>
      <c r="F30" s="14"/>
      <c r="G30" s="14"/>
    </row>
    <row r="31" spans="1:7" x14ac:dyDescent="0.25">
      <c r="A31" s="13"/>
      <c r="B31" s="14"/>
      <c r="C31" s="14"/>
      <c r="D31" s="14"/>
      <c r="E31" s="14"/>
      <c r="F31" s="14"/>
      <c r="G31" s="14"/>
    </row>
    <row r="32" spans="1:7" x14ac:dyDescent="0.25">
      <c r="A32" s="13"/>
      <c r="B32" s="14"/>
      <c r="C32" s="14"/>
      <c r="D32" s="14"/>
      <c r="E32" s="14"/>
      <c r="F32" s="14"/>
      <c r="G32" s="14"/>
    </row>
    <row r="33" spans="1:7" x14ac:dyDescent="0.25">
      <c r="A33" s="13"/>
      <c r="B33" s="14"/>
      <c r="C33" s="14"/>
      <c r="D33" s="14"/>
      <c r="E33" s="14"/>
      <c r="F33" s="14"/>
      <c r="G33" s="14"/>
    </row>
    <row r="34" spans="1:7" x14ac:dyDescent="0.25">
      <c r="A34" s="13"/>
      <c r="B34" s="14"/>
      <c r="C34" s="14"/>
      <c r="D34" s="14"/>
      <c r="E34" s="14"/>
      <c r="F34" s="14"/>
      <c r="G34" s="14"/>
    </row>
    <row r="35" spans="1:7" x14ac:dyDescent="0.25">
      <c r="A35" s="13"/>
      <c r="B35" s="14"/>
      <c r="C35" s="14"/>
      <c r="D35" s="14"/>
      <c r="E35" s="14"/>
      <c r="F35" s="14"/>
      <c r="G35" s="14"/>
    </row>
    <row r="36" spans="1:7" x14ac:dyDescent="0.25">
      <c r="A36" s="13"/>
      <c r="B36" s="14"/>
      <c r="C36" s="14"/>
      <c r="D36" s="14"/>
      <c r="E36" s="14"/>
      <c r="F36" s="14"/>
      <c r="G36" s="14"/>
    </row>
    <row r="37" spans="1:7" x14ac:dyDescent="0.25">
      <c r="A37" s="13"/>
      <c r="B37" s="14"/>
      <c r="C37" s="14"/>
      <c r="D37" s="14"/>
      <c r="E37" s="14"/>
      <c r="F37" s="14"/>
      <c r="G37" s="14"/>
    </row>
    <row r="38" spans="1:7" x14ac:dyDescent="0.25">
      <c r="A38" s="13"/>
      <c r="B38" s="14"/>
      <c r="C38" s="14"/>
      <c r="D38" s="14"/>
      <c r="E38" s="14"/>
      <c r="F38" s="14"/>
      <c r="G38" s="14"/>
    </row>
    <row r="39" spans="1:7" x14ac:dyDescent="0.25">
      <c r="A39" s="13"/>
      <c r="B39" s="14"/>
      <c r="C39" s="14"/>
      <c r="D39" s="14"/>
      <c r="E39" s="14"/>
      <c r="F39" s="14"/>
      <c r="G39" s="14"/>
    </row>
    <row r="40" spans="1:7" x14ac:dyDescent="0.25">
      <c r="A40" s="13"/>
      <c r="B40" s="14"/>
      <c r="C40" s="14"/>
      <c r="D40" s="14"/>
      <c r="E40" s="14"/>
      <c r="F40" s="14"/>
      <c r="G40" s="14"/>
    </row>
    <row r="41" spans="1:7" x14ac:dyDescent="0.25">
      <c r="A41" s="13"/>
      <c r="B41" s="14"/>
      <c r="C41" s="14"/>
      <c r="D41" s="14"/>
      <c r="E41" s="14"/>
      <c r="F41" s="14"/>
      <c r="G41" s="14"/>
    </row>
    <row r="42" spans="1:7" x14ac:dyDescent="0.25">
      <c r="A42" s="13"/>
      <c r="B42" s="14"/>
      <c r="C42" s="14"/>
      <c r="D42" s="14"/>
      <c r="E42" s="14"/>
      <c r="F42" s="14"/>
      <c r="G42" s="14"/>
    </row>
    <row r="43" spans="1:7" x14ac:dyDescent="0.25">
      <c r="A43" s="13"/>
      <c r="B43" s="14"/>
      <c r="C43" s="14"/>
      <c r="D43" s="14"/>
      <c r="E43" s="14"/>
      <c r="F43" s="14"/>
      <c r="G43" s="14"/>
    </row>
    <row r="44" spans="1:7" x14ac:dyDescent="0.25">
      <c r="A44" s="13"/>
      <c r="B44" s="14"/>
      <c r="C44" s="14"/>
      <c r="D44" s="14"/>
      <c r="E44" s="14"/>
      <c r="F44" s="14"/>
      <c r="G44" s="14"/>
    </row>
    <row r="45" spans="1:7" x14ac:dyDescent="0.25">
      <c r="A45" s="13"/>
      <c r="B45" s="14"/>
      <c r="C45" s="14"/>
      <c r="D45" s="14"/>
      <c r="E45" s="14"/>
      <c r="F45" s="14"/>
      <c r="G45" s="14"/>
    </row>
    <row r="46" spans="1:7" x14ac:dyDescent="0.25">
      <c r="A46" s="13"/>
      <c r="B46" s="14"/>
      <c r="C46" s="14"/>
      <c r="D46" s="14"/>
      <c r="E46" s="14"/>
      <c r="F46" s="14"/>
      <c r="G46" s="14"/>
    </row>
    <row r="47" spans="1:7" x14ac:dyDescent="0.25">
      <c r="A47" s="13"/>
      <c r="B47" s="14"/>
      <c r="C47" s="14"/>
      <c r="D47" s="14"/>
      <c r="E47" s="14"/>
      <c r="F47" s="14"/>
      <c r="G47" s="14"/>
    </row>
    <row r="48" spans="1:7" x14ac:dyDescent="0.25">
      <c r="A48" s="13"/>
      <c r="B48" s="14"/>
      <c r="C48" s="14"/>
      <c r="D48" s="14"/>
      <c r="E48" s="14"/>
      <c r="F48" s="14"/>
      <c r="G48" s="14"/>
    </row>
    <row r="49" spans="1:7" x14ac:dyDescent="0.25">
      <c r="A49" s="13"/>
      <c r="B49" s="14"/>
      <c r="C49" s="14"/>
      <c r="D49" s="14"/>
      <c r="E49" s="14"/>
      <c r="F49" s="14"/>
      <c r="G49" s="14"/>
    </row>
    <row r="50" spans="1:7" x14ac:dyDescent="0.25">
      <c r="A50" s="13"/>
      <c r="B50" s="14"/>
      <c r="C50" s="14"/>
      <c r="D50" s="14"/>
      <c r="E50" s="14"/>
      <c r="F50" s="14"/>
      <c r="G50" s="14"/>
    </row>
    <row r="51" spans="1:7" x14ac:dyDescent="0.25">
      <c r="A51" s="68" t="s">
        <v>7</v>
      </c>
      <c r="B51" s="69"/>
      <c r="C51" s="32" t="e">
        <v>#DIV/0!</v>
      </c>
      <c r="D51" s="15"/>
      <c r="E51" s="14"/>
      <c r="F51" s="14"/>
      <c r="G51" s="14"/>
    </row>
    <row r="52" spans="1:7" x14ac:dyDescent="0.25">
      <c r="A52" s="68" t="s">
        <v>8</v>
      </c>
      <c r="B52" s="69"/>
      <c r="C52" s="33">
        <v>0</v>
      </c>
      <c r="D52" s="14"/>
      <c r="E52" s="14"/>
      <c r="F52" s="14"/>
      <c r="G52" s="14"/>
    </row>
    <row r="53" spans="1:7" x14ac:dyDescent="0.25">
      <c r="A53" s="13"/>
      <c r="B53" s="14"/>
      <c r="C53" s="14"/>
      <c r="D53" s="14"/>
      <c r="E53" s="14"/>
      <c r="F53" s="14"/>
      <c r="G53" s="14"/>
    </row>
    <row r="54" spans="1:7" x14ac:dyDescent="0.25">
      <c r="A54" s="13"/>
      <c r="B54" s="14"/>
      <c r="C54" s="14"/>
      <c r="D54" s="14"/>
      <c r="E54" s="14"/>
      <c r="F54" s="14"/>
      <c r="G54" s="14"/>
    </row>
    <row r="55" spans="1:7" x14ac:dyDescent="0.25">
      <c r="A55" s="13"/>
      <c r="B55" s="14"/>
      <c r="C55" s="14"/>
      <c r="D55" s="14"/>
      <c r="E55" s="14"/>
      <c r="F55" s="14"/>
      <c r="G55" s="14"/>
    </row>
    <row r="56" spans="1:7" x14ac:dyDescent="0.25">
      <c r="A56" s="13"/>
      <c r="B56" s="14"/>
      <c r="C56" s="14"/>
      <c r="D56" s="14"/>
      <c r="E56" s="14"/>
      <c r="F56" s="14"/>
      <c r="G56" s="14"/>
    </row>
    <row r="57" spans="1:7" x14ac:dyDescent="0.25">
      <c r="A57" s="13"/>
      <c r="B57" s="14"/>
      <c r="C57" s="14"/>
      <c r="D57" s="14"/>
      <c r="E57" s="14"/>
      <c r="F57" s="14"/>
      <c r="G57" s="14"/>
    </row>
    <row r="58" spans="1:7" x14ac:dyDescent="0.25">
      <c r="A58" s="13"/>
      <c r="B58" s="14"/>
      <c r="C58" s="14"/>
      <c r="D58" s="14"/>
      <c r="E58" s="14"/>
      <c r="F58" s="14"/>
      <c r="G58" s="14"/>
    </row>
  </sheetData>
  <mergeCells count="2">
    <mergeCell ref="A51:B51"/>
    <mergeCell ref="A52:B5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Quadro Economico</vt:lpstr>
      <vt:lpstr>Break Even Point Covid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2026-09-10T17:10:15Z</dcterms:modified>
</cp:coreProperties>
</file>